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18 Maint &amp; Repair of IWS for Molokai\Solicitation\"/>
    </mc:Choice>
  </mc:AlternateContent>
  <xr:revisionPtr revIDLastSave="0" documentId="13_ncr:1_{5EE95921-4FD2-4E76-A92D-D329C226E44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OLOKAI" sheetId="1" r:id="rId1"/>
  </sheets>
  <definedNames>
    <definedName name="_xlnm._FilterDatabase" localSheetId="0" hidden="1">MOLOKAI!$A$3:$E$15</definedName>
    <definedName name="_xlnm.Print_Area" localSheetId="0">MOLOKAI!$A$1:$I$39</definedName>
    <definedName name="Z_9FCE0385_706D_451B_9E04_C4CDC10B78BE_.wvu.FilterData" localSheetId="0" hidden="1">MOLOKAI!$A$3:$E$15</definedName>
    <definedName name="Z_9FCE0385_706D_451B_9E04_C4CDC10B78BE_.wvu.PrintTitles" localSheetId="0" hidden="1">MOLOKAI!$3:$3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4" i="1" l="1"/>
  <c r="I29" i="1"/>
  <c r="F31" i="1" s="1"/>
  <c r="H31" i="1" s="1"/>
  <c r="I15" i="1" l="1"/>
  <c r="I7" i="1" l="1"/>
  <c r="I8" i="1"/>
  <c r="I9" i="1"/>
  <c r="I10" i="1"/>
  <c r="I11" i="1"/>
  <c r="I36" i="1" l="1"/>
  <c r="I37" i="1" s="1"/>
  <c r="I6" i="1"/>
  <c r="I16" i="1" s="1"/>
  <c r="I39" i="1" l="1"/>
</calcChain>
</file>

<file path=xl/sharedStrings.xml><?xml version="1.0" encoding="utf-8"?>
<sst xmlns="http://schemas.openxmlformats.org/spreadsheetml/2006/main" count="125" uniqueCount="51">
  <si>
    <t xml:space="preserve"> </t>
  </si>
  <si>
    <t>Location</t>
  </si>
  <si>
    <t>Item</t>
  </si>
  <si>
    <t>Capacity</t>
  </si>
  <si>
    <t>Model</t>
  </si>
  <si>
    <t>PART A</t>
  </si>
  <si>
    <t>Septic Tank</t>
  </si>
  <si>
    <t>Xerxes</t>
  </si>
  <si>
    <t>PART B</t>
  </si>
  <si>
    <t>Total Sum Bid  - Part B
Subtotal
(b)</t>
  </si>
  <si>
    <t>Description</t>
  </si>
  <si>
    <t>Authorized IWS Repairs</t>
  </si>
  <si>
    <t>ISLAND OF MOLOKAI</t>
  </si>
  <si>
    <t>Kilohana Elementary School</t>
  </si>
  <si>
    <t>Lift Station</t>
  </si>
  <si>
    <t xml:space="preserve">Myer Pump Co.
ME45MC-11 </t>
  </si>
  <si>
    <t xml:space="preserve">Myer Pump Co.
MHR10H-21 </t>
  </si>
  <si>
    <t>Molokai High School</t>
  </si>
  <si>
    <t>Life Station</t>
  </si>
  <si>
    <t>RECURRING MAINTENANCE
SEPTIC TANKS AND LIFT STATIONS</t>
  </si>
  <si>
    <t>LIFT STATION</t>
  </si>
  <si>
    <t>PART C - AUTHORIZED IWS REPAIR</t>
  </si>
  <si>
    <t>unknown</t>
  </si>
  <si>
    <t>Item 
Number</t>
  </si>
  <si>
    <t>6 feet - 3,000 gallons</t>
  </si>
  <si>
    <t>6 feet - 5,000 gallons</t>
  </si>
  <si>
    <t>6 feet - 2,000 gallons</t>
  </si>
  <si>
    <t>6 feet - 1,500 gallons</t>
  </si>
  <si>
    <t>14,200 gallons</t>
  </si>
  <si>
    <t>Item Number</t>
  </si>
  <si>
    <r>
      <rPr>
        <b/>
        <sz val="9"/>
        <rFont val="Arial"/>
        <family val="2"/>
      </rPr>
      <t xml:space="preserve">Monthly Service
Unit Bid Price
</t>
    </r>
    <r>
      <rPr>
        <b/>
        <sz val="8"/>
        <rFont val="Arial"/>
        <family val="2"/>
      </rPr>
      <t xml:space="preserve">(12 cycles per year)
</t>
    </r>
    <r>
      <rPr>
        <b/>
        <sz val="10"/>
        <rFont val="Arial"/>
        <family val="2"/>
      </rPr>
      <t>(a)</t>
    </r>
  </si>
  <si>
    <t>TOTAL SUM BID - PART A
Subtotal:</t>
  </si>
  <si>
    <t>TOTAL SUM BID PRICE - PART B
Subtotal:</t>
  </si>
  <si>
    <t>PUMP-OUT PRICING</t>
  </si>
  <si>
    <t>*Annual pump out frequency is estimated at 25 percent of the total septic tank inventory in the group. The pumpout frequency is estimated and is not intended to reflect a guaranteed yearly pump-out service amount.
** This total will be included in contract amount</t>
  </si>
  <si>
    <t>Total Estimated Annal Pump-out Charges**
(a multiplied by b)</t>
  </si>
  <si>
    <t xml:space="preserve">
Estimated Number
of Hours
(a)
</t>
  </si>
  <si>
    <t>Total Estimated Repair
Work
(a multiplied by b)</t>
  </si>
  <si>
    <t>Unit Bid Price Per Hour
(b)</t>
  </si>
  <si>
    <t>TOTAL SUM BID PRICE - PART C
Subtotal:</t>
  </si>
  <si>
    <t>Kualapuu Conversion Charter School</t>
  </si>
  <si>
    <t>TOTAL SUM BID PRICE (PARTS A, B AND C)</t>
  </si>
  <si>
    <t>not applicable</t>
  </si>
  <si>
    <r>
      <rPr>
        <b/>
        <sz val="9"/>
        <rFont val="Arial"/>
        <family val="2"/>
      </rPr>
      <t xml:space="preserve">Semi-Annual Service 
Unit Bid Price </t>
    </r>
    <r>
      <rPr>
        <b/>
        <sz val="10"/>
        <rFont val="Arial"/>
        <family val="2"/>
      </rPr>
      <t xml:space="preserve">
</t>
    </r>
    <r>
      <rPr>
        <b/>
        <sz val="8"/>
        <rFont val="Arial"/>
        <family val="2"/>
      </rPr>
      <t xml:space="preserve">(2 cycles per year)
</t>
    </r>
    <r>
      <rPr>
        <b/>
        <sz val="10"/>
        <rFont val="Arial"/>
        <family val="2"/>
      </rPr>
      <t>(b)</t>
    </r>
  </si>
  <si>
    <r>
      <t xml:space="preserve">Total Bid Price
</t>
    </r>
    <r>
      <rPr>
        <b/>
        <sz val="9"/>
        <rFont val="Arial"/>
        <family val="2"/>
      </rPr>
      <t>(b multiplied by 2)</t>
    </r>
  </si>
  <si>
    <r>
      <t xml:space="preserve">Total Bid Price
</t>
    </r>
    <r>
      <rPr>
        <b/>
        <sz val="9"/>
        <rFont val="Arial"/>
        <family val="2"/>
      </rPr>
      <t>(a multiplied by 12) +
(b multiplied by 2) +
(c multiplied by 1)</t>
    </r>
  </si>
  <si>
    <t>Estimated Annual Percentage 
of Sites Requiring 
Pump-out* 
(a)</t>
  </si>
  <si>
    <t xml:space="preserve">Unit Bid Price Per Pump Out Location </t>
  </si>
  <si>
    <t xml:space="preserve">Number of Units </t>
  </si>
  <si>
    <r>
      <rPr>
        <b/>
        <sz val="9"/>
        <rFont val="Arial"/>
        <family val="2"/>
      </rPr>
      <t>Annual Service Unit 
Bid Price</t>
    </r>
    <r>
      <rPr>
        <b/>
        <sz val="10"/>
        <rFont val="Arial"/>
        <family val="2"/>
      </rPr>
      <t xml:space="preserve"> 
</t>
    </r>
    <r>
      <rPr>
        <b/>
        <sz val="8"/>
        <rFont val="Arial"/>
        <family val="2"/>
      </rPr>
      <t xml:space="preserve"> (1 cycle per year</t>
    </r>
    <r>
      <rPr>
        <b/>
        <sz val="10"/>
        <rFont val="Arial"/>
        <family val="2"/>
      </rPr>
      <t xml:space="preserve">)
(c)            </t>
    </r>
  </si>
  <si>
    <r>
      <rPr>
        <b/>
        <sz val="9"/>
        <rFont val="Arial"/>
        <family val="2"/>
      </rPr>
      <t>Annual Service Unit 
Bid Price</t>
    </r>
    <r>
      <rPr>
        <b/>
        <sz val="10"/>
        <rFont val="Arial"/>
        <family val="2"/>
      </rPr>
      <t xml:space="preserve"> 
</t>
    </r>
    <r>
      <rPr>
        <b/>
        <sz val="8"/>
        <rFont val="Arial"/>
        <family val="2"/>
      </rPr>
      <t xml:space="preserve"> (1 cycle per year</t>
    </r>
    <r>
      <rPr>
        <b/>
        <sz val="10"/>
        <rFont val="Arial"/>
        <family val="2"/>
      </rPr>
      <t xml:space="preserve">)
(c)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</si>
</sst>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3" x14ac:knownFonts="1">
    <font>
      <sz val="10"/>
      <name val="Arial"/>
    </font>
    <font>
      <b/>
      <sz val="12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trike/>
      <sz val="10"/>
      <name val="Arial"/>
      <family val="2"/>
    </font>
    <font>
      <strike/>
      <sz val="10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98">
    <xf numFmtId="0" fontId="0" fillId="0" borderId="0" xfId="0"/>
    <xf numFmtId="0" fontId="1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left"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0" fillId="3" borderId="1" xfId="0" applyFill="1" applyBorder="1" applyAlignment="1" applyProtection="1">
      <alignment horizontal="center" vertical="center" wrapText="1"/>
    </xf>
    <xf numFmtId="0" fontId="0" fillId="3" borderId="1" xfId="0" applyFill="1" applyBorder="1" applyAlignment="1" applyProtection="1">
      <alignment horizontal="left"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vertical="center" wrapText="1"/>
    </xf>
    <xf numFmtId="0" fontId="0" fillId="0" borderId="1" xfId="0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/>
    </xf>
    <xf numFmtId="44" fontId="0" fillId="0" borderId="1" xfId="0" applyNumberFormat="1" applyFill="1" applyBorder="1" applyAlignment="1" applyProtection="1">
      <alignment horizontal="left" vertical="center"/>
      <protection locked="0"/>
    </xf>
    <xf numFmtId="44" fontId="0" fillId="0" borderId="1" xfId="0" applyNumberFormat="1" applyFill="1" applyBorder="1" applyAlignment="1" applyProtection="1">
      <alignment horizontal="left" vertical="center"/>
    </xf>
    <xf numFmtId="0" fontId="6" fillId="0" borderId="0" xfId="0" applyFont="1" applyAlignment="1" applyProtection="1">
      <alignment horizontal="left" vertical="center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3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/>
    </xf>
    <xf numFmtId="44" fontId="6" fillId="0" borderId="1" xfId="0" applyNumberFormat="1" applyFont="1" applyBorder="1" applyAlignment="1" applyProtection="1">
      <alignment horizontal="left" vertical="center"/>
      <protection locked="0"/>
    </xf>
    <xf numFmtId="0" fontId="9" fillId="3" borderId="1" xfId="0" applyFont="1" applyFill="1" applyBorder="1" applyAlignment="1" applyProtection="1">
      <alignment vertical="center"/>
    </xf>
    <xf numFmtId="0" fontId="9" fillId="3" borderId="1" xfId="0" applyFont="1" applyFill="1" applyBorder="1" applyAlignment="1" applyProtection="1">
      <alignment horizontal="center" vertical="center"/>
    </xf>
    <xf numFmtId="0" fontId="9" fillId="3" borderId="1" xfId="0" applyFont="1" applyFill="1" applyBorder="1" applyAlignment="1" applyProtection="1">
      <alignment vertical="center" wrapText="1"/>
    </xf>
    <xf numFmtId="0" fontId="0" fillId="3" borderId="1" xfId="0" applyFill="1" applyBorder="1" applyAlignment="1" applyProtection="1">
      <alignment vertical="center"/>
    </xf>
    <xf numFmtId="0" fontId="0" fillId="3" borderId="1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vertical="center" wrapText="1"/>
    </xf>
    <xf numFmtId="0" fontId="6" fillId="3" borderId="1" xfId="0" applyFont="1" applyFill="1" applyBorder="1" applyAlignment="1" applyProtection="1">
      <alignment vertical="center"/>
    </xf>
    <xf numFmtId="0" fontId="0" fillId="0" borderId="1" xfId="0" applyBorder="1" applyAlignment="1" applyProtection="1">
      <alignment vertical="center"/>
    </xf>
    <xf numFmtId="0" fontId="0" fillId="0" borderId="1" xfId="0" applyFill="1" applyBorder="1" applyAlignment="1" applyProtection="1">
      <alignment horizontal="center" vertical="center"/>
    </xf>
    <xf numFmtId="44" fontId="6" fillId="0" borderId="1" xfId="0" applyNumberFormat="1" applyFont="1" applyFill="1" applyBorder="1" applyAlignment="1" applyProtection="1">
      <alignment vertical="center"/>
      <protection locked="0"/>
    </xf>
    <xf numFmtId="0" fontId="6" fillId="0" borderId="1" xfId="0" applyFont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center" vertical="center"/>
    </xf>
    <xf numFmtId="44" fontId="2" fillId="0" borderId="1" xfId="0" applyNumberFormat="1" applyFont="1" applyBorder="1" applyAlignment="1" applyProtection="1">
      <alignment horizontal="left" vertical="center"/>
    </xf>
    <xf numFmtId="0" fontId="5" fillId="2" borderId="1" xfId="0" applyFont="1" applyFill="1" applyBorder="1" applyAlignment="1" applyProtection="1">
      <alignment vertical="center"/>
    </xf>
    <xf numFmtId="0" fontId="6" fillId="4" borderId="1" xfId="0" applyFont="1" applyFill="1" applyBorder="1" applyAlignment="1" applyProtection="1">
      <alignment horizontal="left" vertical="center"/>
    </xf>
    <xf numFmtId="0" fontId="6" fillId="4" borderId="1" xfId="0" applyFont="1" applyFill="1" applyBorder="1" applyAlignment="1" applyProtection="1">
      <alignment horizontal="left" vertical="center" wrapText="1"/>
    </xf>
    <xf numFmtId="9" fontId="6" fillId="0" borderId="0" xfId="0" applyNumberFormat="1" applyFont="1" applyFill="1" applyBorder="1" applyAlignment="1" applyProtection="1">
      <alignment horizontal="center" vertical="center" wrapText="1"/>
    </xf>
    <xf numFmtId="44" fontId="6" fillId="0" borderId="0" xfId="0" applyNumberFormat="1" applyFont="1" applyBorder="1" applyAlignment="1" applyProtection="1">
      <alignment horizontal="center" vertical="center"/>
    </xf>
    <xf numFmtId="0" fontId="10" fillId="0" borderId="6" xfId="0" applyFont="1" applyBorder="1" applyAlignment="1" applyProtection="1">
      <alignment horizontal="center" vertical="center"/>
    </xf>
    <xf numFmtId="44" fontId="6" fillId="0" borderId="1" xfId="1" applyFont="1" applyFill="1" applyBorder="1" applyAlignment="1" applyProtection="1">
      <alignment horizontal="left" vertical="center" wrapText="1"/>
      <protection locked="0"/>
    </xf>
    <xf numFmtId="44" fontId="11" fillId="0" borderId="3" xfId="1" applyFont="1" applyFill="1" applyBorder="1" applyAlignment="1" applyProtection="1">
      <alignment vertical="center"/>
    </xf>
    <xf numFmtId="0" fontId="5" fillId="3" borderId="1" xfId="0" applyFont="1" applyFill="1" applyBorder="1" applyAlignment="1" applyProtection="1">
      <alignment vertical="center" wrapText="1"/>
    </xf>
    <xf numFmtId="0" fontId="5" fillId="2" borderId="7" xfId="0" applyFont="1" applyFill="1" applyBorder="1" applyAlignment="1" applyProtection="1">
      <alignment horizontal="right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right" vertical="center"/>
    </xf>
    <xf numFmtId="0" fontId="7" fillId="3" borderId="2" xfId="0" applyFont="1" applyFill="1" applyBorder="1" applyAlignment="1" applyProtection="1">
      <alignment vertical="center" wrapText="1"/>
    </xf>
    <xf numFmtId="0" fontId="8" fillId="3" borderId="4" xfId="0" applyFont="1" applyFill="1" applyBorder="1" applyAlignment="1" applyProtection="1">
      <alignment vertical="center" wrapText="1"/>
    </xf>
    <xf numFmtId="0" fontId="8" fillId="3" borderId="3" xfId="0" applyFont="1" applyFill="1" applyBorder="1" applyAlignment="1" applyProtection="1">
      <alignment vertical="center" wrapText="1"/>
    </xf>
    <xf numFmtId="0" fontId="11" fillId="2" borderId="2" xfId="0" applyFont="1" applyFill="1" applyBorder="1" applyAlignment="1" applyProtection="1">
      <alignment vertical="center"/>
    </xf>
    <xf numFmtId="0" fontId="11" fillId="2" borderId="4" xfId="0" applyFont="1" applyFill="1" applyBorder="1" applyAlignment="1" applyProtection="1">
      <alignment vertical="center"/>
    </xf>
    <xf numFmtId="0" fontId="12" fillId="3" borderId="2" xfId="0" applyFont="1" applyFill="1" applyBorder="1" applyAlignment="1" applyProtection="1">
      <alignment vertical="center"/>
    </xf>
    <xf numFmtId="0" fontId="12" fillId="3" borderId="4" xfId="0" applyFont="1" applyFill="1" applyBorder="1" applyAlignment="1" applyProtection="1">
      <alignment vertical="center"/>
    </xf>
    <xf numFmtId="0" fontId="12" fillId="3" borderId="3" xfId="0" applyFont="1" applyFill="1" applyBorder="1" applyAlignment="1" applyProtection="1">
      <alignment vertical="center"/>
    </xf>
    <xf numFmtId="44" fontId="2" fillId="0" borderId="0" xfId="0" applyNumberFormat="1" applyFont="1" applyBorder="1" applyAlignment="1" applyProtection="1">
      <alignment horizontal="center" vertical="center"/>
    </xf>
    <xf numFmtId="44" fontId="2" fillId="0" borderId="1" xfId="0" applyNumberFormat="1" applyFont="1" applyFill="1" applyBorder="1" applyAlignment="1" applyProtection="1">
      <alignment horizontal="left" vertical="center"/>
    </xf>
    <xf numFmtId="0" fontId="5" fillId="3" borderId="2" xfId="0" applyFont="1" applyFill="1" applyBorder="1" applyAlignment="1" applyProtection="1">
      <alignment horizontal="left" vertical="center"/>
    </xf>
    <xf numFmtId="0" fontId="5" fillId="3" borderId="3" xfId="0" applyFont="1" applyFill="1" applyBorder="1" applyAlignment="1" applyProtection="1">
      <alignment horizontal="left" vertical="center"/>
    </xf>
    <xf numFmtId="0" fontId="2" fillId="3" borderId="2" xfId="0" applyFont="1" applyFill="1" applyBorder="1" applyAlignment="1" applyProtection="1">
      <alignment horizontal="left" vertical="center"/>
    </xf>
    <xf numFmtId="0" fontId="2" fillId="3" borderId="3" xfId="0" applyFont="1" applyFill="1" applyBorder="1" applyAlignment="1" applyProtection="1">
      <alignment horizontal="left" vertical="center"/>
    </xf>
    <xf numFmtId="0" fontId="6" fillId="0" borderId="2" xfId="0" applyFont="1" applyBorder="1" applyAlignment="1" applyProtection="1">
      <alignment horizontal="left" vertical="center" wrapText="1"/>
    </xf>
    <xf numFmtId="0" fontId="6" fillId="0" borderId="4" xfId="0" applyFont="1" applyBorder="1" applyAlignment="1" applyProtection="1">
      <alignment horizontal="left" vertical="center" wrapText="1"/>
    </xf>
    <xf numFmtId="0" fontId="6" fillId="0" borderId="3" xfId="0" applyFont="1" applyBorder="1" applyAlignment="1" applyProtection="1">
      <alignment horizontal="left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5" fillId="3" borderId="4" xfId="0" applyFont="1" applyFill="1" applyBorder="1" applyAlignment="1" applyProtection="1">
      <alignment horizontal="left" vertical="center"/>
    </xf>
    <xf numFmtId="0" fontId="2" fillId="3" borderId="4" xfId="0" applyFont="1" applyFill="1" applyBorder="1" applyAlignment="1" applyProtection="1">
      <alignment horizontal="left" vertical="center"/>
    </xf>
    <xf numFmtId="0" fontId="2" fillId="3" borderId="2" xfId="0" applyFont="1" applyFill="1" applyBorder="1" applyAlignment="1" applyProtection="1">
      <alignment horizontal="left" vertical="center" wrapText="1"/>
    </xf>
    <xf numFmtId="0" fontId="2" fillId="3" borderId="4" xfId="0" applyFont="1" applyFill="1" applyBorder="1" applyAlignment="1" applyProtection="1">
      <alignment horizontal="left" vertical="center" wrapText="1"/>
    </xf>
    <xf numFmtId="0" fontId="1" fillId="3" borderId="2" xfId="0" applyFont="1" applyFill="1" applyBorder="1" applyAlignment="1" applyProtection="1">
      <alignment horizontal="right" vertical="center"/>
    </xf>
    <xf numFmtId="0" fontId="1" fillId="3" borderId="4" xfId="0" applyFont="1" applyFill="1" applyBorder="1" applyAlignment="1" applyProtection="1">
      <alignment horizontal="right" vertical="center"/>
    </xf>
    <xf numFmtId="0" fontId="1" fillId="3" borderId="3" xfId="0" applyFont="1" applyFill="1" applyBorder="1" applyAlignment="1" applyProtection="1">
      <alignment horizontal="right" vertical="center"/>
    </xf>
    <xf numFmtId="0" fontId="5" fillId="3" borderId="2" xfId="0" applyFont="1" applyFill="1" applyBorder="1" applyAlignment="1" applyProtection="1">
      <alignment horizontal="right" vertical="center" wrapText="1"/>
    </xf>
    <xf numFmtId="0" fontId="5" fillId="3" borderId="4" xfId="0" applyFont="1" applyFill="1" applyBorder="1" applyAlignment="1" applyProtection="1">
      <alignment horizontal="right" vertical="center" wrapText="1"/>
    </xf>
    <xf numFmtId="0" fontId="5" fillId="3" borderId="3" xfId="0" applyFont="1" applyFill="1" applyBorder="1" applyAlignment="1" applyProtection="1">
      <alignment horizontal="right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44" fontId="6" fillId="0" borderId="2" xfId="0" applyNumberFormat="1" applyFont="1" applyFill="1" applyBorder="1" applyAlignment="1" applyProtection="1">
      <alignment horizontal="center" vertical="center" wrapText="1"/>
    </xf>
    <xf numFmtId="44" fontId="6" fillId="0" borderId="3" xfId="0" applyNumberFormat="1" applyFont="1" applyFill="1" applyBorder="1" applyAlignment="1" applyProtection="1">
      <alignment horizontal="center" vertical="center" wrapText="1"/>
    </xf>
    <xf numFmtId="9" fontId="2" fillId="0" borderId="2" xfId="0" applyNumberFormat="1" applyFont="1" applyFill="1" applyBorder="1" applyAlignment="1" applyProtection="1">
      <alignment horizontal="center" vertical="center" wrapText="1"/>
    </xf>
    <xf numFmtId="9" fontId="2" fillId="0" borderId="4" xfId="0" applyNumberFormat="1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44" fontId="6" fillId="0" borderId="2" xfId="0" applyNumberFormat="1" applyFont="1" applyBorder="1" applyAlignment="1" applyProtection="1">
      <alignment horizontal="center" vertical="center"/>
    </xf>
    <xf numFmtId="44" fontId="6" fillId="0" borderId="3" xfId="0" applyNumberFormat="1" applyFont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left"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9"/>
  <sheetViews>
    <sheetView tabSelected="1" zoomScaleNormal="100" workbookViewId="0">
      <selection activeCell="I21" sqref="I21"/>
    </sheetView>
  </sheetViews>
  <sheetFormatPr defaultRowHeight="20.100000000000001" customHeight="1" x14ac:dyDescent="0.2"/>
  <cols>
    <col min="1" max="1" width="8.85546875" style="6" customWidth="1"/>
    <col min="2" max="2" width="38.42578125" style="2" customWidth="1"/>
    <col min="3" max="3" width="12.85546875" style="3" customWidth="1"/>
    <col min="4" max="4" width="20.42578125" style="4" customWidth="1"/>
    <col min="5" max="5" width="17.140625" style="4" customWidth="1"/>
    <col min="6" max="6" width="19" style="5" customWidth="1"/>
    <col min="7" max="7" width="19.85546875" style="5" customWidth="1"/>
    <col min="8" max="8" width="19.5703125" style="6" customWidth="1"/>
    <col min="9" max="9" width="23.85546875" style="5" customWidth="1"/>
    <col min="10" max="10" width="9.140625" style="6"/>
    <col min="11" max="11" width="10.28515625" style="6" bestFit="1" customWidth="1"/>
    <col min="12" max="16384" width="9.140625" style="6"/>
  </cols>
  <sheetData>
    <row r="1" spans="1:11" ht="20.100000000000001" customHeight="1" x14ac:dyDescent="0.2">
      <c r="A1" s="1" t="s">
        <v>0</v>
      </c>
    </row>
    <row r="2" spans="1:11" ht="24.75" customHeight="1" x14ac:dyDescent="0.2">
      <c r="A2" s="1" t="s">
        <v>12</v>
      </c>
    </row>
    <row r="3" spans="1:11" s="8" customFormat="1" ht="75.75" customHeight="1" x14ac:dyDescent="0.2">
      <c r="A3" s="7" t="s">
        <v>23</v>
      </c>
      <c r="B3" s="7" t="s">
        <v>1</v>
      </c>
      <c r="C3" s="7" t="s">
        <v>2</v>
      </c>
      <c r="D3" s="7" t="s">
        <v>3</v>
      </c>
      <c r="E3" s="7" t="s">
        <v>4</v>
      </c>
      <c r="F3" s="49" t="s">
        <v>30</v>
      </c>
      <c r="G3" s="7" t="s">
        <v>43</v>
      </c>
      <c r="H3" s="7" t="s">
        <v>50</v>
      </c>
      <c r="I3" s="7" t="s">
        <v>44</v>
      </c>
    </row>
    <row r="4" spans="1:11" s="8" customFormat="1" ht="21" customHeight="1" x14ac:dyDescent="0.2">
      <c r="A4" s="63" t="s">
        <v>5</v>
      </c>
      <c r="B4" s="64"/>
      <c r="C4" s="9"/>
      <c r="D4" s="9"/>
      <c r="E4" s="10"/>
      <c r="F4" s="10"/>
      <c r="G4" s="10"/>
      <c r="H4" s="10"/>
      <c r="I4" s="10"/>
    </row>
    <row r="5" spans="1:11" ht="51.75" customHeight="1" x14ac:dyDescent="0.2">
      <c r="A5" s="73" t="s">
        <v>19</v>
      </c>
      <c r="B5" s="74"/>
      <c r="C5" s="47"/>
      <c r="D5" s="47"/>
      <c r="E5" s="11"/>
      <c r="F5" s="12"/>
      <c r="G5" s="12"/>
      <c r="H5" s="12"/>
      <c r="I5" s="12"/>
    </row>
    <row r="6" spans="1:11" ht="27.75" customHeight="1" x14ac:dyDescent="0.2">
      <c r="A6" s="13">
        <v>1</v>
      </c>
      <c r="B6" s="14" t="s">
        <v>13</v>
      </c>
      <c r="C6" s="15" t="s">
        <v>6</v>
      </c>
      <c r="D6" s="22" t="s">
        <v>27</v>
      </c>
      <c r="E6" s="16" t="s">
        <v>7</v>
      </c>
      <c r="F6" s="17" t="s">
        <v>42</v>
      </c>
      <c r="G6" s="18">
        <v>0</v>
      </c>
      <c r="H6" s="17" t="s">
        <v>42</v>
      </c>
      <c r="I6" s="19">
        <f>G6*2</f>
        <v>0</v>
      </c>
    </row>
    <row r="7" spans="1:11" ht="27.75" customHeight="1" x14ac:dyDescent="0.2">
      <c r="A7" s="13">
        <v>2</v>
      </c>
      <c r="B7" s="14" t="s">
        <v>13</v>
      </c>
      <c r="C7" s="15" t="s">
        <v>6</v>
      </c>
      <c r="D7" s="22" t="s">
        <v>27</v>
      </c>
      <c r="E7" s="16" t="s">
        <v>7</v>
      </c>
      <c r="F7" s="17" t="s">
        <v>42</v>
      </c>
      <c r="G7" s="18">
        <v>0</v>
      </c>
      <c r="H7" s="17" t="s">
        <v>42</v>
      </c>
      <c r="I7" s="19">
        <f t="shared" ref="I7:I11" si="0">G7*2</f>
        <v>0</v>
      </c>
    </row>
    <row r="8" spans="1:11" ht="27.75" customHeight="1" x14ac:dyDescent="0.2">
      <c r="A8" s="13">
        <v>3</v>
      </c>
      <c r="B8" s="14" t="s">
        <v>13</v>
      </c>
      <c r="C8" s="21" t="s">
        <v>6</v>
      </c>
      <c r="D8" s="22" t="s">
        <v>26</v>
      </c>
      <c r="E8" s="22" t="s">
        <v>7</v>
      </c>
      <c r="F8" s="17" t="s">
        <v>42</v>
      </c>
      <c r="G8" s="18">
        <v>0</v>
      </c>
      <c r="H8" s="17" t="s">
        <v>42</v>
      </c>
      <c r="I8" s="19">
        <f t="shared" si="0"/>
        <v>0</v>
      </c>
    </row>
    <row r="9" spans="1:11" ht="27.75" customHeight="1" x14ac:dyDescent="0.2">
      <c r="A9" s="13">
        <v>4</v>
      </c>
      <c r="B9" s="14" t="s">
        <v>13</v>
      </c>
      <c r="C9" s="21" t="s">
        <v>6</v>
      </c>
      <c r="D9" s="22" t="s">
        <v>25</v>
      </c>
      <c r="E9" s="22" t="s">
        <v>7</v>
      </c>
      <c r="F9" s="17" t="s">
        <v>42</v>
      </c>
      <c r="G9" s="18">
        <v>0</v>
      </c>
      <c r="H9" s="17" t="s">
        <v>42</v>
      </c>
      <c r="I9" s="19">
        <f t="shared" si="0"/>
        <v>0</v>
      </c>
      <c r="J9" s="20" t="s">
        <v>0</v>
      </c>
    </row>
    <row r="10" spans="1:11" ht="27.75" customHeight="1" x14ac:dyDescent="0.2">
      <c r="A10" s="13">
        <v>5</v>
      </c>
      <c r="B10" s="14" t="s">
        <v>40</v>
      </c>
      <c r="C10" s="21" t="s">
        <v>6</v>
      </c>
      <c r="D10" s="23" t="s">
        <v>24</v>
      </c>
      <c r="E10" s="22" t="s">
        <v>7</v>
      </c>
      <c r="F10" s="17" t="s">
        <v>42</v>
      </c>
      <c r="G10" s="18">
        <v>0</v>
      </c>
      <c r="H10" s="17" t="s">
        <v>42</v>
      </c>
      <c r="I10" s="19">
        <f t="shared" si="0"/>
        <v>0</v>
      </c>
    </row>
    <row r="11" spans="1:11" ht="27.75" customHeight="1" x14ac:dyDescent="0.2">
      <c r="A11" s="13">
        <v>6</v>
      </c>
      <c r="B11" s="14" t="s">
        <v>17</v>
      </c>
      <c r="C11" s="15" t="s">
        <v>6</v>
      </c>
      <c r="D11" s="22" t="s">
        <v>28</v>
      </c>
      <c r="E11" s="22" t="s">
        <v>22</v>
      </c>
      <c r="F11" s="17" t="s">
        <v>42</v>
      </c>
      <c r="G11" s="18">
        <v>0</v>
      </c>
      <c r="H11" s="17" t="s">
        <v>42</v>
      </c>
      <c r="I11" s="19">
        <f t="shared" si="0"/>
        <v>0</v>
      </c>
    </row>
    <row r="12" spans="1:11" s="8" customFormat="1" ht="75.75" customHeight="1" x14ac:dyDescent="0.2">
      <c r="A12" s="7" t="s">
        <v>23</v>
      </c>
      <c r="B12" s="7" t="s">
        <v>1</v>
      </c>
      <c r="C12" s="7" t="s">
        <v>2</v>
      </c>
      <c r="D12" s="7" t="s">
        <v>3</v>
      </c>
      <c r="E12" s="7" t="s">
        <v>4</v>
      </c>
      <c r="F12" s="49" t="s">
        <v>30</v>
      </c>
      <c r="G12" s="7" t="s">
        <v>43</v>
      </c>
      <c r="H12" s="7" t="s">
        <v>49</v>
      </c>
      <c r="I12" s="7" t="s">
        <v>45</v>
      </c>
      <c r="K12" s="61"/>
    </row>
    <row r="13" spans="1:11" ht="27.75" customHeight="1" x14ac:dyDescent="0.2">
      <c r="A13" s="65" t="s">
        <v>20</v>
      </c>
      <c r="B13" s="66"/>
      <c r="C13" s="11"/>
      <c r="D13" s="11"/>
      <c r="E13" s="11"/>
      <c r="F13" s="17"/>
      <c r="G13" s="12"/>
      <c r="H13" s="17"/>
      <c r="I13" s="12"/>
    </row>
    <row r="14" spans="1:11" ht="27.75" customHeight="1" x14ac:dyDescent="0.2">
      <c r="A14" s="24">
        <v>7</v>
      </c>
      <c r="B14" s="14" t="s">
        <v>40</v>
      </c>
      <c r="C14" s="21" t="s">
        <v>14</v>
      </c>
      <c r="D14" s="22" t="s">
        <v>42</v>
      </c>
      <c r="E14" s="22" t="s">
        <v>15</v>
      </c>
      <c r="F14" s="25">
        <v>0</v>
      </c>
      <c r="G14" s="25">
        <v>0</v>
      </c>
      <c r="H14" s="25">
        <v>0</v>
      </c>
      <c r="I14" s="19">
        <f>F14*12 + G14*2 + H14*1</f>
        <v>0</v>
      </c>
    </row>
    <row r="15" spans="1:11" ht="27.75" customHeight="1" x14ac:dyDescent="0.2">
      <c r="A15" s="24">
        <v>8</v>
      </c>
      <c r="B15" s="14" t="s">
        <v>40</v>
      </c>
      <c r="C15" s="21" t="s">
        <v>14</v>
      </c>
      <c r="D15" s="22" t="s">
        <v>42</v>
      </c>
      <c r="E15" s="22" t="s">
        <v>16</v>
      </c>
      <c r="F15" s="25">
        <v>0</v>
      </c>
      <c r="G15" s="25">
        <v>0</v>
      </c>
      <c r="H15" s="25">
        <v>0</v>
      </c>
      <c r="I15" s="19">
        <f>F15*12 + G15*2 + H15*1</f>
        <v>0</v>
      </c>
    </row>
    <row r="16" spans="1:11" ht="39.75" customHeight="1" x14ac:dyDescent="0.2">
      <c r="A16" s="78" t="s">
        <v>31</v>
      </c>
      <c r="B16" s="79"/>
      <c r="C16" s="79"/>
      <c r="D16" s="79"/>
      <c r="E16" s="79"/>
      <c r="F16" s="79"/>
      <c r="G16" s="79"/>
      <c r="H16" s="80"/>
      <c r="I16" s="62">
        <f>SUM(I6:I11,I14:I15)</f>
        <v>0</v>
      </c>
    </row>
    <row r="17" spans="1:9" ht="19.5" customHeight="1" x14ac:dyDescent="0.2">
      <c r="A17" s="53"/>
      <c r="B17" s="54"/>
      <c r="C17" s="54"/>
      <c r="D17" s="54"/>
      <c r="E17" s="54"/>
      <c r="F17" s="54"/>
      <c r="G17" s="54"/>
      <c r="H17" s="54"/>
      <c r="I17" s="55"/>
    </row>
    <row r="18" spans="1:9" ht="69.75" customHeight="1" x14ac:dyDescent="0.2">
      <c r="A18" s="7" t="s">
        <v>29</v>
      </c>
      <c r="B18" s="70" t="s">
        <v>1</v>
      </c>
      <c r="C18" s="70"/>
      <c r="D18" s="70"/>
      <c r="E18" s="51" t="s">
        <v>2</v>
      </c>
      <c r="F18" s="7" t="s">
        <v>48</v>
      </c>
      <c r="G18" s="51" t="s">
        <v>3</v>
      </c>
      <c r="H18" s="7" t="s">
        <v>4</v>
      </c>
      <c r="I18" s="7" t="s">
        <v>47</v>
      </c>
    </row>
    <row r="19" spans="1:9" ht="20.100000000000001" customHeight="1" x14ac:dyDescent="0.2">
      <c r="A19" s="63" t="s">
        <v>8</v>
      </c>
      <c r="B19" s="71"/>
      <c r="C19" s="71"/>
      <c r="D19" s="64"/>
      <c r="E19" s="26"/>
      <c r="F19" s="27"/>
      <c r="G19" s="26"/>
      <c r="H19" s="28"/>
      <c r="I19" s="52"/>
    </row>
    <row r="20" spans="1:9" ht="24.75" customHeight="1" x14ac:dyDescent="0.2">
      <c r="A20" s="65" t="s">
        <v>33</v>
      </c>
      <c r="B20" s="72"/>
      <c r="C20" s="72"/>
      <c r="D20" s="66"/>
      <c r="E20" s="29"/>
      <c r="F20" s="30"/>
      <c r="G20" s="29"/>
      <c r="H20" s="31"/>
      <c r="I20" s="32"/>
    </row>
    <row r="21" spans="1:9" ht="27.75" customHeight="1" x14ac:dyDescent="0.2">
      <c r="A21" s="13">
        <v>1</v>
      </c>
      <c r="B21" s="67" t="s">
        <v>13</v>
      </c>
      <c r="C21" s="68"/>
      <c r="D21" s="69"/>
      <c r="E21" s="33" t="s">
        <v>6</v>
      </c>
      <c r="F21" s="34">
        <v>1</v>
      </c>
      <c r="G21" s="22" t="s">
        <v>27</v>
      </c>
      <c r="H21" s="16" t="s">
        <v>7</v>
      </c>
      <c r="I21" s="35">
        <v>0</v>
      </c>
    </row>
    <row r="22" spans="1:9" ht="24.75" customHeight="1" x14ac:dyDescent="0.2">
      <c r="A22" s="13">
        <v>2</v>
      </c>
      <c r="B22" s="67" t="s">
        <v>13</v>
      </c>
      <c r="C22" s="68"/>
      <c r="D22" s="69"/>
      <c r="E22" s="36" t="s">
        <v>6</v>
      </c>
      <c r="F22" s="37">
        <v>1</v>
      </c>
      <c r="G22" s="22" t="s">
        <v>27</v>
      </c>
      <c r="H22" s="16" t="s">
        <v>7</v>
      </c>
      <c r="I22" s="35">
        <v>0</v>
      </c>
    </row>
    <row r="23" spans="1:9" ht="24.75" customHeight="1" x14ac:dyDescent="0.2">
      <c r="A23" s="13">
        <v>3</v>
      </c>
      <c r="B23" s="67" t="s">
        <v>13</v>
      </c>
      <c r="C23" s="68"/>
      <c r="D23" s="69"/>
      <c r="E23" s="36" t="s">
        <v>6</v>
      </c>
      <c r="F23" s="37">
        <v>1</v>
      </c>
      <c r="G23" s="22" t="s">
        <v>26</v>
      </c>
      <c r="H23" s="16" t="s">
        <v>7</v>
      </c>
      <c r="I23" s="35">
        <v>0</v>
      </c>
    </row>
    <row r="24" spans="1:9" ht="24.75" customHeight="1" x14ac:dyDescent="0.2">
      <c r="A24" s="13">
        <v>4</v>
      </c>
      <c r="B24" s="67" t="s">
        <v>13</v>
      </c>
      <c r="C24" s="68"/>
      <c r="D24" s="69"/>
      <c r="E24" s="33" t="s">
        <v>6</v>
      </c>
      <c r="F24" s="34">
        <v>1</v>
      </c>
      <c r="G24" s="22" t="s">
        <v>25</v>
      </c>
      <c r="H24" s="16" t="s">
        <v>7</v>
      </c>
      <c r="I24" s="35">
        <v>0</v>
      </c>
    </row>
    <row r="25" spans="1:9" ht="24.75" customHeight="1" x14ac:dyDescent="0.2">
      <c r="A25" s="13">
        <v>5</v>
      </c>
      <c r="B25" s="67" t="s">
        <v>40</v>
      </c>
      <c r="C25" s="68"/>
      <c r="D25" s="69"/>
      <c r="E25" s="33" t="s">
        <v>6</v>
      </c>
      <c r="F25" s="34">
        <v>1</v>
      </c>
      <c r="G25" s="23" t="s">
        <v>24</v>
      </c>
      <c r="H25" s="16" t="s">
        <v>7</v>
      </c>
      <c r="I25" s="35">
        <v>0</v>
      </c>
    </row>
    <row r="26" spans="1:9" ht="24.75" customHeight="1" x14ac:dyDescent="0.2">
      <c r="A26" s="13">
        <v>6</v>
      </c>
      <c r="B26" s="67" t="s">
        <v>17</v>
      </c>
      <c r="C26" s="68"/>
      <c r="D26" s="69"/>
      <c r="E26" s="33" t="s">
        <v>6</v>
      </c>
      <c r="F26" s="34">
        <v>1</v>
      </c>
      <c r="G26" s="22" t="s">
        <v>28</v>
      </c>
      <c r="H26" s="16" t="s">
        <v>7</v>
      </c>
      <c r="I26" s="35">
        <v>0</v>
      </c>
    </row>
    <row r="27" spans="1:9" ht="32.25" customHeight="1" x14ac:dyDescent="0.2">
      <c r="A27" s="24">
        <v>7</v>
      </c>
      <c r="B27" s="67" t="s">
        <v>40</v>
      </c>
      <c r="C27" s="68"/>
      <c r="D27" s="69"/>
      <c r="E27" s="36" t="s">
        <v>14</v>
      </c>
      <c r="F27" s="34">
        <v>1</v>
      </c>
      <c r="G27" s="37" t="s">
        <v>42</v>
      </c>
      <c r="H27" s="22" t="s">
        <v>15</v>
      </c>
      <c r="I27" s="35">
        <v>0</v>
      </c>
    </row>
    <row r="28" spans="1:9" ht="31.5" customHeight="1" x14ac:dyDescent="0.2">
      <c r="A28" s="24">
        <v>8</v>
      </c>
      <c r="B28" s="67" t="s">
        <v>40</v>
      </c>
      <c r="C28" s="68"/>
      <c r="D28" s="69"/>
      <c r="E28" s="36" t="s">
        <v>18</v>
      </c>
      <c r="F28" s="34">
        <v>1</v>
      </c>
      <c r="G28" s="37" t="s">
        <v>42</v>
      </c>
      <c r="H28" s="22" t="s">
        <v>16</v>
      </c>
      <c r="I28" s="35">
        <v>0</v>
      </c>
    </row>
    <row r="29" spans="1:9" ht="36" customHeight="1" x14ac:dyDescent="0.2">
      <c r="A29" s="78" t="s">
        <v>32</v>
      </c>
      <c r="B29" s="79"/>
      <c r="C29" s="79"/>
      <c r="D29" s="79"/>
      <c r="E29" s="79"/>
      <c r="F29" s="79"/>
      <c r="G29" s="79"/>
      <c r="H29" s="80"/>
      <c r="I29" s="38">
        <f>SUM(I21:I28)</f>
        <v>0</v>
      </c>
    </row>
    <row r="30" spans="1:9" ht="69" customHeight="1" x14ac:dyDescent="0.2">
      <c r="A30" s="48"/>
      <c r="B30" s="39" t="s">
        <v>0</v>
      </c>
      <c r="C30" s="81" t="s">
        <v>46</v>
      </c>
      <c r="D30" s="87"/>
      <c r="E30" s="82"/>
      <c r="F30" s="81" t="s">
        <v>9</v>
      </c>
      <c r="G30" s="82"/>
      <c r="H30" s="88" t="s">
        <v>35</v>
      </c>
      <c r="I30" s="88"/>
    </row>
    <row r="31" spans="1:9" ht="36" customHeight="1" x14ac:dyDescent="0.2">
      <c r="A31" s="40"/>
      <c r="B31" s="41"/>
      <c r="C31" s="85">
        <v>0.25</v>
      </c>
      <c r="D31" s="86"/>
      <c r="E31" s="86"/>
      <c r="F31" s="83">
        <f>I29</f>
        <v>0</v>
      </c>
      <c r="G31" s="84"/>
      <c r="H31" s="89">
        <f>C31*F31</f>
        <v>0</v>
      </c>
      <c r="I31" s="90"/>
    </row>
    <row r="32" spans="1:9" ht="54" customHeight="1" x14ac:dyDescent="0.2">
      <c r="A32" s="91" t="s">
        <v>34</v>
      </c>
      <c r="B32" s="91"/>
      <c r="C32" s="91"/>
      <c r="D32" s="91"/>
      <c r="E32" s="91"/>
      <c r="F32" s="91"/>
      <c r="G32" s="42"/>
      <c r="H32" s="43"/>
      <c r="I32" s="43"/>
    </row>
    <row r="33" spans="1:9" ht="12.75" customHeight="1" x14ac:dyDescent="0.2"/>
    <row r="34" spans="1:9" ht="61.5" customHeight="1" x14ac:dyDescent="0.2">
      <c r="A34" s="50" t="s">
        <v>29</v>
      </c>
      <c r="B34" s="56" t="s">
        <v>10</v>
      </c>
      <c r="C34" s="57"/>
      <c r="D34" s="57"/>
      <c r="E34" s="57"/>
      <c r="F34" s="57"/>
      <c r="G34" s="7" t="s">
        <v>36</v>
      </c>
      <c r="H34" s="7" t="s">
        <v>38</v>
      </c>
      <c r="I34" s="7" t="s">
        <v>37</v>
      </c>
    </row>
    <row r="35" spans="1:9" ht="20.100000000000001" customHeight="1" x14ac:dyDescent="0.2">
      <c r="A35" s="58" t="s">
        <v>21</v>
      </c>
      <c r="B35" s="59"/>
      <c r="C35" s="59"/>
      <c r="D35" s="59"/>
      <c r="E35" s="59"/>
      <c r="F35" s="59"/>
      <c r="G35" s="59"/>
      <c r="H35" s="59"/>
      <c r="I35" s="60"/>
    </row>
    <row r="36" spans="1:9" ht="32.25" customHeight="1" x14ac:dyDescent="0.2">
      <c r="A36" s="44">
        <v>1</v>
      </c>
      <c r="B36" s="92" t="s">
        <v>11</v>
      </c>
      <c r="C36" s="93"/>
      <c r="D36" s="93"/>
      <c r="E36" s="93"/>
      <c r="F36" s="94"/>
      <c r="G36" s="22">
        <v>250</v>
      </c>
      <c r="H36" s="45">
        <v>0</v>
      </c>
      <c r="I36" s="46">
        <f>G36*H36</f>
        <v>0</v>
      </c>
    </row>
    <row r="37" spans="1:9" ht="37.5" customHeight="1" x14ac:dyDescent="0.2">
      <c r="A37" s="78" t="s">
        <v>39</v>
      </c>
      <c r="B37" s="79"/>
      <c r="C37" s="79"/>
      <c r="D37" s="79"/>
      <c r="E37" s="79"/>
      <c r="F37" s="79"/>
      <c r="G37" s="79"/>
      <c r="H37" s="80"/>
      <c r="I37" s="46">
        <f>SUM(I36)</f>
        <v>0</v>
      </c>
    </row>
    <row r="38" spans="1:9" ht="11.25" customHeight="1" x14ac:dyDescent="0.2">
      <c r="A38" s="95"/>
      <c r="B38" s="96"/>
      <c r="C38" s="96"/>
      <c r="D38" s="96"/>
      <c r="E38" s="96"/>
      <c r="F38" s="96"/>
      <c r="G38" s="96"/>
      <c r="H38" s="96"/>
      <c r="I38" s="97"/>
    </row>
    <row r="39" spans="1:9" ht="50.25" customHeight="1" x14ac:dyDescent="0.2">
      <c r="A39" s="75" t="s">
        <v>41</v>
      </c>
      <c r="B39" s="76"/>
      <c r="C39" s="76"/>
      <c r="D39" s="76"/>
      <c r="E39" s="76"/>
      <c r="F39" s="76"/>
      <c r="G39" s="76"/>
      <c r="H39" s="77"/>
      <c r="I39" s="38">
        <f>SUM(I16,I29,I37)</f>
        <v>0</v>
      </c>
    </row>
  </sheetData>
  <sheetProtection algorithmName="SHA-512" hashValue="I7x1+w9OCDWVgeNVHJzQ4NKtUqtw0ch+bBlw6Pbdka/45BV0VW/immyOmLKACx1UMF311XeBSeQneXTrlQmGgQ==" saltValue="IxV0s14ZzUAKpM2di4TEdg==" spinCount="100000" sheet="1" objects="1" scenarios="1" selectLockedCells="1"/>
  <mergeCells count="27">
    <mergeCell ref="A39:H39"/>
    <mergeCell ref="A16:H16"/>
    <mergeCell ref="A29:H29"/>
    <mergeCell ref="F30:G30"/>
    <mergeCell ref="F31:G31"/>
    <mergeCell ref="C31:E31"/>
    <mergeCell ref="C30:E30"/>
    <mergeCell ref="H30:I30"/>
    <mergeCell ref="H31:I31"/>
    <mergeCell ref="A32:F32"/>
    <mergeCell ref="B36:F36"/>
    <mergeCell ref="A37:H37"/>
    <mergeCell ref="A38:I38"/>
    <mergeCell ref="A4:B4"/>
    <mergeCell ref="A13:B13"/>
    <mergeCell ref="B28:D28"/>
    <mergeCell ref="B18:D18"/>
    <mergeCell ref="A19:D19"/>
    <mergeCell ref="A20:D20"/>
    <mergeCell ref="B21:D21"/>
    <mergeCell ref="B22:D22"/>
    <mergeCell ref="B23:D23"/>
    <mergeCell ref="B24:D24"/>
    <mergeCell ref="B25:D25"/>
    <mergeCell ref="B26:D26"/>
    <mergeCell ref="B27:D27"/>
    <mergeCell ref="A5:B5"/>
  </mergeCells>
  <printOptions horizontalCentered="1"/>
  <pageMargins left="0.5" right="0.5" top="1" bottom="1" header="0.5" footer="0.5"/>
  <pageSetup scale="62" firstPageNumber="2" orientation="landscape" useFirstPageNumber="1" r:id="rId1"/>
  <headerFooter alignWithMargins="0">
    <oddHeader xml:space="preserve">&amp;LThe following is hereby submitted:&amp;C&amp;"Arial,Bold" </oddHeader>
    <oddFooter xml:space="preserve">&amp;LOFFER PAGE
IFB D26-018
&amp;C OF-&amp;P&amp;ROFFEROR ____________________________________________________ </oddFooter>
  </headerFooter>
  <rowBreaks count="1" manualBreakCount="1">
    <brk id="16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MOLOKAI</vt:lpstr>
      <vt:lpstr>MOLOKAI!Print_Area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pcb-228</dc:creator>
  <cp:lastModifiedBy>Pcb-740</cp:lastModifiedBy>
  <cp:lastPrinted>2025-12-08T20:07:19Z</cp:lastPrinted>
  <dcterms:created xsi:type="dcterms:W3CDTF">2020-09-29T02:16:19Z</dcterms:created>
  <dcterms:modified xsi:type="dcterms:W3CDTF">2025-12-08T20:23:19Z</dcterms:modified>
</cp:coreProperties>
</file>